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表 (最终表格)" sheetId="5" r:id="rId1"/>
  </sheets>
  <calcPr calcId="144525"/>
</workbook>
</file>

<file path=xl/sharedStrings.xml><?xml version="1.0" encoding="utf-8"?>
<sst xmlns="http://schemas.openxmlformats.org/spreadsheetml/2006/main" count="269" uniqueCount="148">
  <si>
    <t>2024-2025年电梯维护保养集中采购数据汇总表</t>
  </si>
  <si>
    <t>一、住宅项目</t>
  </si>
  <si>
    <t>序号</t>
  </si>
  <si>
    <t>片区</t>
  </si>
  <si>
    <t>项目名称</t>
  </si>
  <si>
    <t xml:space="preserve"> 项目地址</t>
  </si>
  <si>
    <t xml:space="preserve"> 总建筑面积（㎡）</t>
  </si>
  <si>
    <t>品牌</t>
  </si>
  <si>
    <r>
      <rPr>
        <b/>
        <sz val="10"/>
        <rFont val="宋体"/>
        <charset val="134"/>
      </rPr>
      <t>低层
(</t>
    </r>
    <r>
      <rPr>
        <sz val="10"/>
        <rFont val="Arial"/>
        <charset val="134"/>
      </rPr>
      <t>≤</t>
    </r>
    <r>
      <rPr>
        <sz val="10"/>
        <rFont val="宋体"/>
        <charset val="134"/>
      </rPr>
      <t>10层)</t>
    </r>
  </si>
  <si>
    <t>高层
(≤38层)</t>
  </si>
  <si>
    <t>超高层
(≤54层)</t>
  </si>
  <si>
    <t>扶手梯</t>
  </si>
  <si>
    <t>各项目汇总数量小计（台）</t>
  </si>
  <si>
    <t>预计维保接管时间/质保期到期时间</t>
  </si>
  <si>
    <t>备注</t>
  </si>
  <si>
    <t>数量
（台）</t>
  </si>
  <si>
    <t xml:space="preserve">楼层
</t>
  </si>
  <si>
    <t>坪山</t>
  </si>
  <si>
    <t>秀馨苑</t>
  </si>
  <si>
    <t>深圳市坪山区龙田街道老坑社区秀山路7号安居秀馨苑</t>
  </si>
  <si>
    <t>日立</t>
  </si>
  <si>
    <t xml:space="preserve"> </t>
  </si>
  <si>
    <t>/</t>
  </si>
  <si>
    <t>2024.12.31</t>
  </si>
  <si>
    <t>大鹏</t>
  </si>
  <si>
    <t xml:space="preserve"> 东湾半岛花园</t>
  </si>
  <si>
    <t>深圳市大鹏新区葵涌街道金葵东路东路6号东湾半岛花园</t>
  </si>
  <si>
    <t>宝安</t>
  </si>
  <si>
    <t>海乐华府</t>
  </si>
  <si>
    <t>深圳市宝安区翻身大道与海乐路交汇处海乐华府</t>
  </si>
  <si>
    <t>2024.11.30</t>
  </si>
  <si>
    <t>海岸悦府</t>
  </si>
  <si>
    <t>深圳市宝安区新乐路常福楼北侧约60米</t>
  </si>
  <si>
    <t>2025.10.31</t>
  </si>
  <si>
    <t>龙岗</t>
  </si>
  <si>
    <t>禧龙苑</t>
  </si>
  <si>
    <t>深圳市龙岗区平湖街道富安大道和平安大道交叉口东北侧</t>
  </si>
  <si>
    <t>蒂升</t>
  </si>
  <si>
    <t xml:space="preserve">锦龙苑 </t>
  </si>
  <si>
    <t xml:space="preserve"> 2025.4.30</t>
  </si>
  <si>
    <t>龙华</t>
  </si>
  <si>
    <t>尚龙苑</t>
  </si>
  <si>
    <t>深圳市龙华区民治街道民塘路与民兴街交汇处西北侧</t>
  </si>
  <si>
    <t>2024.9.27</t>
  </si>
  <si>
    <t>东莞</t>
  </si>
  <si>
    <t>臻悦花园</t>
  </si>
  <si>
    <t>东莞市塘厦镇迎宾大道与湖景路交汇处</t>
  </si>
  <si>
    <t>上海三菱</t>
  </si>
  <si>
    <t>罗湖</t>
  </si>
  <si>
    <t xml:space="preserve"> 锦园</t>
  </si>
  <si>
    <t>深圳市罗湖区田西北路88号</t>
  </si>
  <si>
    <t>福田</t>
  </si>
  <si>
    <t>百泉阁</t>
  </si>
  <si>
    <t>深圳市福田区香蜜湖街道香蜜湖街道侨香三道28号</t>
  </si>
  <si>
    <t>盐田</t>
  </si>
  <si>
    <t>海鸿居</t>
  </si>
  <si>
    <t>盐田区明珠大道与永安路交汇处北侧</t>
  </si>
  <si>
    <t>2025.3.16</t>
  </si>
  <si>
    <t>南山</t>
  </si>
  <si>
    <t>博文苑</t>
  </si>
  <si>
    <t>深圳市南山区高新南环路(阳光带海滨城锦缎之滨西门对面)</t>
  </si>
  <si>
    <t>2024.10.24</t>
  </si>
  <si>
    <t>承福苑</t>
  </si>
  <si>
    <t>深圳市福田区梅坳三路与梅坳五路交叉口西南侧</t>
  </si>
  <si>
    <t>三洋</t>
  </si>
  <si>
    <t>2025.7.11</t>
  </si>
  <si>
    <t>望湖轩</t>
  </si>
  <si>
    <t>深圳市福田区新沙路13号（福田慢性病防治医院旁）</t>
  </si>
  <si>
    <t>2024.10.13</t>
  </si>
  <si>
    <t>光明</t>
  </si>
  <si>
    <t>鸣鹿苑（北区）</t>
  </si>
  <si>
    <t>深圳市光明区东长路与光侨路交叉口东南侧</t>
  </si>
  <si>
    <t>2025.1.31</t>
  </si>
  <si>
    <t>鸣鹿苑（南区）</t>
  </si>
  <si>
    <t>深圳市光明区玉塘街道光侨路以南、科裕路以西</t>
  </si>
  <si>
    <t>28/29/33/34</t>
  </si>
  <si>
    <t>君兰湾府</t>
  </si>
  <si>
    <t>深圳市大鹏新区葵涌街道坝光片区恒科路15号</t>
  </si>
  <si>
    <t>迅达</t>
  </si>
  <si>
    <t>13-20</t>
  </si>
  <si>
    <t>2025.7.31</t>
  </si>
  <si>
    <t>鹏湾府</t>
  </si>
  <si>
    <t>深圳市龙岗区坪西路和滨海二路交叉口东北侧</t>
  </si>
  <si>
    <t>2025.4.11</t>
  </si>
  <si>
    <t>萃云阁</t>
  </si>
  <si>
    <t>深圳市光明区观光路与德雅路交汇处的东北侧</t>
  </si>
  <si>
    <t>三菱</t>
  </si>
  <si>
    <t xml:space="preserve">白鹭湾府 </t>
  </si>
  <si>
    <t>深圳市龙岗区白沙湾路与鼓楼路交叉路口往西北约90米</t>
  </si>
  <si>
    <t>2/9</t>
  </si>
  <si>
    <t>12/13</t>
  </si>
  <si>
    <t xml:space="preserve">红豆湾府 </t>
  </si>
  <si>
    <t>大鹏新区葵坝路与生物谷路交汇处</t>
  </si>
  <si>
    <t>2/3</t>
  </si>
  <si>
    <t>12/13/18</t>
  </si>
  <si>
    <t xml:space="preserve">银叶湾府 </t>
  </si>
  <si>
    <t>深圳市大鹏新区葵坝路与生物谷路交汇处</t>
  </si>
  <si>
    <t>13/16</t>
  </si>
  <si>
    <t>瑞龙苑</t>
  </si>
  <si>
    <t>深圳市龙华民治街道民宝路与腾龙路交汇处南侧</t>
  </si>
  <si>
    <t>44/46/47/48</t>
  </si>
  <si>
    <t>2024.12.8</t>
  </si>
  <si>
    <t>明汇府</t>
  </si>
  <si>
    <t>深圳光明区西部公明板块的公明中心区金安东一路与富利南路交汇处</t>
  </si>
  <si>
    <t>2025.11.29</t>
  </si>
  <si>
    <t>云畔</t>
  </si>
  <si>
    <t>深圳市盐田区盐田街道中青一路</t>
  </si>
  <si>
    <t>2025.12.4</t>
  </si>
  <si>
    <t>南馨苑</t>
  </si>
  <si>
    <t>深圳市南山区粤海街道高新南六道朗科大厦南侧</t>
  </si>
  <si>
    <t>2025.12.10</t>
  </si>
  <si>
    <t>空港花园</t>
  </si>
  <si>
    <t>深圳市宝安区福永街道金荔路秘金兴呼交汇处</t>
  </si>
  <si>
    <t>2025.12.30</t>
  </si>
  <si>
    <t>澜庭</t>
  </si>
  <si>
    <t>光明新区新湖办事处圳美一路</t>
  </si>
  <si>
    <t>44/47/48/50/52/53</t>
  </si>
  <si>
    <t>2025.12.31</t>
  </si>
  <si>
    <t>一</t>
  </si>
  <si>
    <t>合计（台）</t>
  </si>
  <si>
    <t>二、自营商业</t>
  </si>
  <si>
    <t xml:space="preserve">电梯
品牌 </t>
  </si>
  <si>
    <t xml:space="preserve"> 客梯</t>
  </si>
  <si>
    <t xml:space="preserve"> 扶手梯</t>
  </si>
  <si>
    <t>各商业项目汇总数量小计（台）</t>
  </si>
  <si>
    <t xml:space="preserve">预计维保接管时间/质保期到期时间 </t>
  </si>
  <si>
    <t>2024.6.30</t>
  </si>
  <si>
    <t>集中商业为3台客梯、2台货梯。</t>
  </si>
  <si>
    <t>桃源村商业项目</t>
  </si>
  <si>
    <t>深圳市南山区西丽镇桃源社区龙珠大道</t>
  </si>
  <si>
    <t>通力</t>
  </si>
  <si>
    <t>2025.8.24</t>
  </si>
  <si>
    <t>集中商业客梯为货梯。</t>
  </si>
  <si>
    <t>2024.10.9</t>
  </si>
  <si>
    <t>集中商业为2台客梯、2台货梯。</t>
  </si>
  <si>
    <t xml:space="preserve">二 </t>
  </si>
  <si>
    <t>小计</t>
  </si>
  <si>
    <t>三、写字楼</t>
  </si>
  <si>
    <t xml:space="preserve"> 项目名称</t>
  </si>
  <si>
    <t>建筑面积（㎡）</t>
  </si>
  <si>
    <t>电梯品牌</t>
  </si>
  <si>
    <t>维保接管时间/质保期到期时间</t>
  </si>
  <si>
    <t>租赁公司政企项目
（益田大厦）</t>
  </si>
  <si>
    <t>深圳市福田区益田大厦</t>
  </si>
  <si>
    <t>菱王</t>
  </si>
  <si>
    <t>2024.10.31</t>
  </si>
  <si>
    <t>四</t>
  </si>
  <si>
    <t>住宅+商业+写字楼电梯数量合计（台）</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</si>
</sst>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
  </numFmts>
  <fonts count="32">
    <font>
      <sz val="12"/>
      <name val="宋体"/>
      <charset val="134"/>
    </font>
    <font>
      <sz val="10"/>
      <name val="宋体"/>
      <charset val="134"/>
    </font>
    <font>
      <b/>
      <sz val="10"/>
      <name val="宋体"/>
      <charset val="134"/>
    </font>
    <font>
      <sz val="10"/>
      <color theme="1"/>
      <name val="宋体"/>
      <charset val="134"/>
    </font>
    <font>
      <b/>
      <sz val="12"/>
      <name val="宋体"/>
      <charset val="134"/>
    </font>
    <font>
      <b/>
      <sz val="16"/>
      <name val="宋体"/>
      <charset val="134"/>
    </font>
    <font>
      <b/>
      <sz val="10"/>
      <name val="微软雅黑"/>
      <charset val="134"/>
    </font>
    <font>
      <sz val="10"/>
      <color rgb="FF000000"/>
      <name val="宋体"/>
      <charset val="134"/>
    </font>
    <font>
      <sz val="10"/>
      <color theme="1" tint="0.0499893185216834"/>
      <name val="宋体"/>
      <charset val="134"/>
    </font>
    <font>
      <sz val="10"/>
      <color rgb="FF000000"/>
      <name val="宋体"/>
      <charset val="134"/>
      <scheme val="minor"/>
    </font>
    <font>
      <sz val="10"/>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double">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5" borderId="0" applyNumberFormat="0" applyBorder="0" applyAlignment="0" applyProtection="0">
      <alignment vertical="center"/>
    </xf>
    <xf numFmtId="0" fontId="13" fillId="6" borderId="1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7" borderId="0" applyNumberFormat="0" applyBorder="0" applyAlignment="0" applyProtection="0">
      <alignment vertical="center"/>
    </xf>
    <xf numFmtId="0" fontId="14" fillId="8" borderId="0" applyNumberFormat="0" applyBorder="0" applyAlignment="0" applyProtection="0">
      <alignment vertical="center"/>
    </xf>
    <xf numFmtId="43" fontId="11" fillId="0" borderId="0" applyFont="0" applyFill="0" applyBorder="0" applyAlignment="0" applyProtection="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10" borderId="15" applyNumberFormat="0" applyFont="0" applyAlignment="0" applyProtection="0">
      <alignment vertical="center"/>
    </xf>
    <xf numFmtId="0" fontId="15" fillId="11"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6" applyNumberFormat="0" applyFill="0" applyAlignment="0" applyProtection="0">
      <alignment vertical="center"/>
    </xf>
    <xf numFmtId="0" fontId="23" fillId="0" borderId="16" applyNumberFormat="0" applyFill="0" applyAlignment="0" applyProtection="0">
      <alignment vertical="center"/>
    </xf>
    <xf numFmtId="0" fontId="15" fillId="12" borderId="0" applyNumberFormat="0" applyBorder="0" applyAlignment="0" applyProtection="0">
      <alignment vertical="center"/>
    </xf>
    <xf numFmtId="0" fontId="18" fillId="0" borderId="17" applyNumberFormat="0" applyFill="0" applyAlignment="0" applyProtection="0">
      <alignment vertical="center"/>
    </xf>
    <xf numFmtId="0" fontId="15" fillId="13" borderId="0" applyNumberFormat="0" applyBorder="0" applyAlignment="0" applyProtection="0">
      <alignment vertical="center"/>
    </xf>
    <xf numFmtId="0" fontId="24" fillId="14" borderId="18" applyNumberFormat="0" applyAlignment="0" applyProtection="0">
      <alignment vertical="center"/>
    </xf>
    <xf numFmtId="0" fontId="25" fillId="14" borderId="14" applyNumberFormat="0" applyAlignment="0" applyProtection="0">
      <alignment vertical="center"/>
    </xf>
    <xf numFmtId="0" fontId="26" fillId="15" borderId="19" applyNumberFormat="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27" fillId="0" borderId="20" applyNumberFormat="0" applyFill="0" applyAlignment="0" applyProtection="0">
      <alignment vertical="center"/>
    </xf>
    <xf numFmtId="0" fontId="28" fillId="0" borderId="21" applyNumberFormat="0" applyFill="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12" fillId="20" borderId="0" applyNumberFormat="0" applyBorder="0" applyAlignment="0" applyProtection="0">
      <alignment vertical="center"/>
    </xf>
    <xf numFmtId="0" fontId="15"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2" fillId="34" borderId="0" applyNumberFormat="0" applyBorder="0" applyAlignment="0" applyProtection="0">
      <alignment vertical="center"/>
    </xf>
    <xf numFmtId="0" fontId="15" fillId="35" borderId="0" applyNumberFormat="0" applyBorder="0" applyAlignment="0" applyProtection="0">
      <alignment vertical="center"/>
    </xf>
  </cellStyleXfs>
  <cellXfs count="90">
    <xf numFmtId="0" fontId="0" fillId="0" borderId="0" xfId="0" applyFont="1">
      <alignment vertical="center"/>
    </xf>
    <xf numFmtId="0" fontId="1" fillId="0" borderId="0" xfId="0" applyFont="1">
      <alignment vertical="center"/>
    </xf>
    <xf numFmtId="0" fontId="2" fillId="0" borderId="0" xfId="0" applyFont="1" applyFill="1" applyBorder="1" applyAlignment="1">
      <alignment horizontal="center"/>
    </xf>
    <xf numFmtId="0" fontId="1" fillId="0" borderId="0" xfId="0" applyFont="1" applyBorder="1">
      <alignment vertical="center"/>
    </xf>
    <xf numFmtId="0" fontId="1" fillId="0" borderId="0" xfId="0" applyFont="1" applyFill="1" applyBorder="1" applyAlignment="1"/>
    <xf numFmtId="0" fontId="1" fillId="2" borderId="0" xfId="0" applyFont="1" applyFill="1" applyBorder="1" applyAlignment="1"/>
    <xf numFmtId="0" fontId="3" fillId="2" borderId="0" xfId="0" applyFont="1" applyFill="1" applyBorder="1" applyAlignment="1"/>
    <xf numFmtId="0" fontId="2" fillId="2" borderId="0" xfId="0" applyFont="1" applyFill="1" applyBorder="1">
      <alignment vertical="center"/>
    </xf>
    <xf numFmtId="0" fontId="0"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Border="1">
      <alignment vertical="center"/>
    </xf>
    <xf numFmtId="0" fontId="5" fillId="0" borderId="0" xfId="0" applyFont="1" applyFill="1" applyBorder="1" applyAlignment="1">
      <alignment horizontal="center"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1" fontId="6" fillId="2" borderId="4"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2" borderId="1" xfId="0" applyFont="1" applyFill="1" applyBorder="1" applyAlignment="1">
      <alignment horizontal="center" vertical="center"/>
    </xf>
    <xf numFmtId="1" fontId="1" fillId="2" borderId="4" xfId="0" applyNumberFormat="1" applyFont="1" applyFill="1" applyBorder="1" applyAlignment="1">
      <alignment horizontal="left" vertical="center" wrapText="1"/>
    </xf>
    <xf numFmtId="2" fontId="1" fillId="2" borderId="1"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1" fontId="1" fillId="2" borderId="1" xfId="0" applyNumberFormat="1" applyFont="1" applyFill="1" applyBorder="1" applyAlignment="1">
      <alignment horizontal="left" vertical="center" wrapText="1"/>
    </xf>
    <xf numFmtId="176"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77" fontId="1"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 fontId="1"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7" fillId="2" borderId="1" xfId="0" applyFont="1" applyFill="1" applyBorder="1" applyAlignment="1">
      <alignment horizontal="center" vertical="center"/>
    </xf>
    <xf numFmtId="1" fontId="8"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49" fontId="1" fillId="2" borderId="3"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left" vertical="center"/>
    </xf>
    <xf numFmtId="0" fontId="2" fillId="2" borderId="7"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1" fontId="3" fillId="2" borderId="5" xfId="0" applyNumberFormat="1" applyFont="1" applyFill="1" applyBorder="1" applyAlignment="1">
      <alignment horizontal="left" vertical="center" wrapText="1"/>
    </xf>
    <xf numFmtId="1" fontId="3" fillId="2" borderId="6" xfId="0" applyNumberFormat="1"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left"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left" vertical="center"/>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3" xfId="0" applyFont="1" applyFill="1" applyBorder="1" applyAlignment="1">
      <alignment horizontal="center" vertical="center"/>
    </xf>
    <xf numFmtId="0" fontId="3" fillId="2" borderId="6" xfId="0" applyFont="1" applyFill="1" applyBorder="1" applyAlignment="1">
      <alignment horizontal="center" vertical="center"/>
    </xf>
    <xf numFmtId="0" fontId="10" fillId="2" borderId="3" xfId="0" applyFont="1" applyFill="1" applyBorder="1" applyAlignment="1">
      <alignment horizontal="center" vertical="center"/>
    </xf>
    <xf numFmtId="0" fontId="2" fillId="3" borderId="6"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6" xfId="0" applyFont="1" applyFill="1" applyBorder="1" applyAlignment="1">
      <alignment horizontal="center" vertical="center"/>
    </xf>
    <xf numFmtId="0" fontId="1"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6"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Q52"/>
  <sheetViews>
    <sheetView tabSelected="1" zoomScale="120" zoomScaleNormal="120" topLeftCell="C1" workbookViewId="0">
      <pane ySplit="5" topLeftCell="A6" activePane="bottomLeft" state="frozen"/>
      <selection/>
      <selection pane="bottomLeft" activeCell="R13" sqref="R13"/>
    </sheetView>
  </sheetViews>
  <sheetFormatPr defaultColWidth="9" defaultRowHeight="14.25"/>
  <cols>
    <col min="1" max="1" width="5.10833333333333" style="8" customWidth="1"/>
    <col min="2" max="2" width="5.1" style="8" customWidth="1"/>
    <col min="3" max="3" width="12.2916666666667" style="8" customWidth="1"/>
    <col min="4" max="4" width="23.5416666666667" style="8" customWidth="1"/>
    <col min="5" max="5" width="13.75" style="8" customWidth="1"/>
    <col min="6" max="6" width="10.5166666666667" style="9" customWidth="1"/>
    <col min="7" max="7" width="9" style="8"/>
    <col min="8" max="8" width="8.29166666666667" style="8" customWidth="1"/>
    <col min="9" max="9" width="10.1166666666667" style="8" customWidth="1"/>
    <col min="10" max="10" width="12.5" style="8" customWidth="1"/>
    <col min="11" max="11" width="7.84166666666667" style="8" customWidth="1"/>
    <col min="12" max="12" width="15" style="8" customWidth="1"/>
    <col min="13" max="13" width="7.71666666666667" style="8" customWidth="1"/>
    <col min="14" max="14" width="6.14166666666667" style="8" customWidth="1"/>
    <col min="15" max="15" width="11.25" style="8"/>
    <col min="16" max="16" width="15.3083333333333" style="8" customWidth="1"/>
    <col min="17" max="17" width="20.9" style="8" customWidth="1"/>
    <col min="18" max="16384" width="9" style="10"/>
  </cols>
  <sheetData>
    <row r="1" ht="36" customHeight="1" spans="1:17">
      <c r="A1" s="11" t="s">
        <v>0</v>
      </c>
      <c r="B1" s="11"/>
      <c r="C1" s="11"/>
      <c r="D1" s="11"/>
      <c r="E1" s="11"/>
      <c r="F1" s="11"/>
      <c r="G1" s="11"/>
      <c r="H1" s="11"/>
      <c r="I1" s="11"/>
      <c r="J1" s="11"/>
      <c r="K1" s="11"/>
      <c r="L1" s="11"/>
      <c r="M1" s="11"/>
      <c r="N1" s="11"/>
      <c r="O1" s="11"/>
      <c r="P1" s="11"/>
      <c r="Q1" s="11"/>
    </row>
    <row r="2" s="1" customFormat="1" ht="27" customHeight="1" spans="1:17">
      <c r="A2" s="12" t="s">
        <v>1</v>
      </c>
      <c r="B2" s="12"/>
      <c r="C2" s="12"/>
      <c r="D2" s="12"/>
      <c r="E2" s="12"/>
      <c r="F2" s="12"/>
      <c r="G2" s="12"/>
      <c r="H2" s="12"/>
      <c r="I2" s="12"/>
      <c r="J2" s="12"/>
      <c r="K2" s="12"/>
      <c r="L2" s="12"/>
      <c r="M2" s="12"/>
      <c r="N2" s="12"/>
      <c r="O2" s="12"/>
      <c r="P2" s="12"/>
      <c r="Q2" s="12"/>
    </row>
    <row r="3" s="2" customFormat="1" ht="34" customHeight="1" spans="1:17">
      <c r="A3" s="13" t="s">
        <v>2</v>
      </c>
      <c r="B3" s="14" t="s">
        <v>3</v>
      </c>
      <c r="C3" s="15" t="s">
        <v>4</v>
      </c>
      <c r="D3" s="16" t="s">
        <v>5</v>
      </c>
      <c r="E3" s="16" t="s">
        <v>6</v>
      </c>
      <c r="F3" s="15" t="s">
        <v>7</v>
      </c>
      <c r="G3" s="15" t="s">
        <v>8</v>
      </c>
      <c r="H3" s="17"/>
      <c r="I3" s="64" t="s">
        <v>9</v>
      </c>
      <c r="J3" s="17"/>
      <c r="K3" s="64" t="s">
        <v>10</v>
      </c>
      <c r="L3" s="17"/>
      <c r="M3" s="65" t="s">
        <v>11</v>
      </c>
      <c r="N3" s="17"/>
      <c r="O3" s="64" t="s">
        <v>12</v>
      </c>
      <c r="P3" s="15" t="s">
        <v>13</v>
      </c>
      <c r="Q3" s="15" t="s">
        <v>14</v>
      </c>
    </row>
    <row r="4" s="2" customFormat="1" ht="29" customHeight="1" spans="1:17">
      <c r="A4" s="13"/>
      <c r="B4" s="18"/>
      <c r="C4" s="15"/>
      <c r="D4" s="19"/>
      <c r="E4" s="19"/>
      <c r="F4" s="15"/>
      <c r="G4" s="15" t="s">
        <v>15</v>
      </c>
      <c r="H4" s="20" t="s">
        <v>16</v>
      </c>
      <c r="I4" s="64" t="s">
        <v>15</v>
      </c>
      <c r="J4" s="20" t="s">
        <v>16</v>
      </c>
      <c r="K4" s="64" t="s">
        <v>15</v>
      </c>
      <c r="L4" s="20" t="s">
        <v>16</v>
      </c>
      <c r="M4" s="64" t="s">
        <v>15</v>
      </c>
      <c r="N4" s="20" t="s">
        <v>16</v>
      </c>
      <c r="O4" s="64"/>
      <c r="P4" s="15"/>
      <c r="Q4" s="15"/>
    </row>
    <row r="5" s="3" customFormat="1" ht="39" customHeight="1" spans="1:17">
      <c r="A5" s="21">
        <v>1</v>
      </c>
      <c r="B5" s="21" t="s">
        <v>17</v>
      </c>
      <c r="C5" s="21" t="s">
        <v>18</v>
      </c>
      <c r="D5" s="22" t="s">
        <v>19</v>
      </c>
      <c r="E5" s="23">
        <v>87471.94</v>
      </c>
      <c r="F5" s="21" t="s">
        <v>20</v>
      </c>
      <c r="G5" s="21">
        <v>2</v>
      </c>
      <c r="H5" s="24">
        <v>2</v>
      </c>
      <c r="I5" s="66">
        <v>8</v>
      </c>
      <c r="J5" s="24">
        <v>34</v>
      </c>
      <c r="K5" s="66"/>
      <c r="L5" s="24" t="s">
        <v>21</v>
      </c>
      <c r="M5" s="66">
        <v>2</v>
      </c>
      <c r="N5" s="24" t="s">
        <v>22</v>
      </c>
      <c r="O5" s="66">
        <f t="shared" ref="O5:O8" si="0">+M5+K5+I5+G5</f>
        <v>12</v>
      </c>
      <c r="P5" s="21" t="s">
        <v>23</v>
      </c>
      <c r="Q5" s="46"/>
    </row>
    <row r="6" s="3" customFormat="1" ht="30" customHeight="1" spans="1:17">
      <c r="A6" s="21">
        <v>2</v>
      </c>
      <c r="B6" s="21" t="s">
        <v>24</v>
      </c>
      <c r="C6" s="21" t="s">
        <v>25</v>
      </c>
      <c r="D6" s="22" t="s">
        <v>26</v>
      </c>
      <c r="E6" s="23">
        <v>140173.25</v>
      </c>
      <c r="F6" s="21" t="s">
        <v>20</v>
      </c>
      <c r="G6" s="21"/>
      <c r="H6" s="24"/>
      <c r="I6" s="66">
        <v>16</v>
      </c>
      <c r="J6" s="24">
        <v>34</v>
      </c>
      <c r="K6" s="66"/>
      <c r="L6" s="24"/>
      <c r="M6" s="66"/>
      <c r="N6" s="24"/>
      <c r="O6" s="66">
        <f t="shared" si="0"/>
        <v>16</v>
      </c>
      <c r="P6" s="21" t="s">
        <v>23</v>
      </c>
      <c r="Q6" s="46"/>
    </row>
    <row r="7" s="3" customFormat="1" ht="26" customHeight="1" spans="1:17">
      <c r="A7" s="21">
        <v>3</v>
      </c>
      <c r="B7" s="21" t="s">
        <v>27</v>
      </c>
      <c r="C7" s="21" t="s">
        <v>28</v>
      </c>
      <c r="D7" s="25" t="s">
        <v>29</v>
      </c>
      <c r="E7" s="26">
        <v>117070.6</v>
      </c>
      <c r="F7" s="21" t="s">
        <v>20</v>
      </c>
      <c r="G7" s="21">
        <v>9</v>
      </c>
      <c r="H7" s="24">
        <v>2</v>
      </c>
      <c r="I7" s="66">
        <v>6</v>
      </c>
      <c r="J7" s="24">
        <v>33</v>
      </c>
      <c r="K7" s="66">
        <v>6</v>
      </c>
      <c r="L7" s="24">
        <v>47</v>
      </c>
      <c r="M7" s="66"/>
      <c r="N7" s="24"/>
      <c r="O7" s="66">
        <f t="shared" si="0"/>
        <v>21</v>
      </c>
      <c r="P7" s="21" t="s">
        <v>30</v>
      </c>
      <c r="Q7" s="46"/>
    </row>
    <row r="8" s="3" customFormat="1" ht="26" customHeight="1" spans="1:17">
      <c r="A8" s="21">
        <v>4</v>
      </c>
      <c r="B8" s="21" t="s">
        <v>27</v>
      </c>
      <c r="C8" s="21" t="s">
        <v>31</v>
      </c>
      <c r="D8" s="25" t="s">
        <v>32</v>
      </c>
      <c r="E8" s="26">
        <v>166068.26</v>
      </c>
      <c r="F8" s="21" t="s">
        <v>20</v>
      </c>
      <c r="G8" s="21">
        <v>8</v>
      </c>
      <c r="H8" s="24">
        <v>2</v>
      </c>
      <c r="I8" s="66">
        <v>6</v>
      </c>
      <c r="J8" s="24">
        <v>34</v>
      </c>
      <c r="K8" s="66">
        <v>9</v>
      </c>
      <c r="L8" s="24"/>
      <c r="M8" s="66">
        <v>2</v>
      </c>
      <c r="N8" s="24" t="s">
        <v>22</v>
      </c>
      <c r="O8" s="66">
        <f t="shared" si="0"/>
        <v>25</v>
      </c>
      <c r="P8" s="21" t="s">
        <v>33</v>
      </c>
      <c r="Q8" s="46"/>
    </row>
    <row r="9" s="3" customFormat="1" ht="26" customHeight="1" spans="1:17">
      <c r="A9" s="21">
        <v>5</v>
      </c>
      <c r="B9" s="21" t="s">
        <v>34</v>
      </c>
      <c r="C9" s="21" t="s">
        <v>35</v>
      </c>
      <c r="D9" s="22" t="s">
        <v>36</v>
      </c>
      <c r="E9" s="23">
        <v>48986.7</v>
      </c>
      <c r="F9" s="21" t="s">
        <v>37</v>
      </c>
      <c r="G9" s="21">
        <v>1</v>
      </c>
      <c r="H9" s="24">
        <v>2</v>
      </c>
      <c r="I9" s="66">
        <v>6</v>
      </c>
      <c r="J9" s="24">
        <v>33</v>
      </c>
      <c r="K9" s="66" t="s">
        <v>21</v>
      </c>
      <c r="L9" s="24" t="s">
        <v>21</v>
      </c>
      <c r="M9" s="66" t="s">
        <v>21</v>
      </c>
      <c r="N9" s="24" t="s">
        <v>22</v>
      </c>
      <c r="O9" s="66">
        <f>+I9+G9</f>
        <v>7</v>
      </c>
      <c r="P9" s="21" t="s">
        <v>23</v>
      </c>
      <c r="Q9" s="46"/>
    </row>
    <row r="10" s="3" customFormat="1" ht="44" customHeight="1" spans="1:17">
      <c r="A10" s="21">
        <v>6</v>
      </c>
      <c r="B10" s="21" t="s">
        <v>34</v>
      </c>
      <c r="C10" s="27" t="s">
        <v>38</v>
      </c>
      <c r="D10" s="22" t="s">
        <v>36</v>
      </c>
      <c r="E10" s="28">
        <v>133420.4</v>
      </c>
      <c r="F10" s="21" t="s">
        <v>37</v>
      </c>
      <c r="G10" s="21">
        <v>3</v>
      </c>
      <c r="H10" s="24">
        <v>3</v>
      </c>
      <c r="I10" s="66"/>
      <c r="J10" s="24"/>
      <c r="K10" s="66">
        <v>11</v>
      </c>
      <c r="L10" s="24">
        <v>51</v>
      </c>
      <c r="M10" s="66">
        <v>4</v>
      </c>
      <c r="N10" s="24" t="s">
        <v>22</v>
      </c>
      <c r="O10" s="66">
        <f t="shared" ref="O10:O19" si="1">+M10+K10+I10+G10</f>
        <v>18</v>
      </c>
      <c r="P10" s="21" t="s">
        <v>39</v>
      </c>
      <c r="Q10" s="46"/>
    </row>
    <row r="11" s="3" customFormat="1" ht="26" customHeight="1" spans="1:17">
      <c r="A11" s="21">
        <v>7</v>
      </c>
      <c r="B11" s="21" t="s">
        <v>40</v>
      </c>
      <c r="C11" s="21" t="s">
        <v>41</v>
      </c>
      <c r="D11" s="29" t="s">
        <v>42</v>
      </c>
      <c r="E11" s="30">
        <v>71128</v>
      </c>
      <c r="F11" s="21" t="s">
        <v>20</v>
      </c>
      <c r="G11" s="21">
        <v>8</v>
      </c>
      <c r="H11" s="24">
        <v>6</v>
      </c>
      <c r="I11" s="66">
        <v>8</v>
      </c>
      <c r="J11" s="24">
        <v>33</v>
      </c>
      <c r="K11" s="66"/>
      <c r="L11" s="24"/>
      <c r="M11" s="66">
        <v>2</v>
      </c>
      <c r="N11" s="24" t="s">
        <v>22</v>
      </c>
      <c r="O11" s="66">
        <f t="shared" si="1"/>
        <v>18</v>
      </c>
      <c r="P11" s="21" t="s">
        <v>43</v>
      </c>
      <c r="Q11" s="46"/>
    </row>
    <row r="12" s="3" customFormat="1" ht="26" customHeight="1" spans="1:17">
      <c r="A12" s="21">
        <v>8</v>
      </c>
      <c r="B12" s="21" t="s">
        <v>44</v>
      </c>
      <c r="C12" s="21" t="s">
        <v>45</v>
      </c>
      <c r="D12" s="22" t="s">
        <v>46</v>
      </c>
      <c r="E12" s="23">
        <v>177128.73</v>
      </c>
      <c r="F12" s="31" t="s">
        <v>47</v>
      </c>
      <c r="G12" s="21"/>
      <c r="H12" s="24"/>
      <c r="I12" s="66">
        <v>4</v>
      </c>
      <c r="J12" s="24">
        <v>34</v>
      </c>
      <c r="K12" s="66">
        <v>10</v>
      </c>
      <c r="L12" s="24">
        <v>48</v>
      </c>
      <c r="M12" s="66"/>
      <c r="N12" s="24"/>
      <c r="O12" s="66">
        <f t="shared" si="1"/>
        <v>14</v>
      </c>
      <c r="P12" s="21" t="s">
        <v>23</v>
      </c>
      <c r="Q12" s="46"/>
    </row>
    <row r="13" s="3" customFormat="1" ht="26" customHeight="1" spans="1:17">
      <c r="A13" s="21">
        <v>9</v>
      </c>
      <c r="B13" s="21" t="s">
        <v>48</v>
      </c>
      <c r="C13" s="21" t="s">
        <v>49</v>
      </c>
      <c r="D13" s="22" t="s">
        <v>50</v>
      </c>
      <c r="E13" s="32">
        <v>42000</v>
      </c>
      <c r="F13" s="21" t="s">
        <v>20</v>
      </c>
      <c r="G13" s="21">
        <v>2</v>
      </c>
      <c r="H13" s="24">
        <v>6</v>
      </c>
      <c r="I13" s="66"/>
      <c r="J13" s="24"/>
      <c r="K13" s="66">
        <v>4</v>
      </c>
      <c r="L13" s="24">
        <v>49</v>
      </c>
      <c r="M13" s="66"/>
      <c r="N13" s="24"/>
      <c r="O13" s="66">
        <f t="shared" si="1"/>
        <v>6</v>
      </c>
      <c r="P13" s="21" t="s">
        <v>23</v>
      </c>
      <c r="Q13" s="46"/>
    </row>
    <row r="14" s="3" customFormat="1" ht="26" customHeight="1" spans="1:17">
      <c r="A14" s="21">
        <v>10</v>
      </c>
      <c r="B14" s="21" t="s">
        <v>51</v>
      </c>
      <c r="C14" s="21" t="s">
        <v>52</v>
      </c>
      <c r="D14" s="22" t="s">
        <v>53</v>
      </c>
      <c r="E14" s="32">
        <v>62014</v>
      </c>
      <c r="F14" s="21" t="s">
        <v>20</v>
      </c>
      <c r="G14" s="21"/>
      <c r="H14" s="24"/>
      <c r="I14" s="66"/>
      <c r="J14" s="24"/>
      <c r="K14" s="66">
        <v>6</v>
      </c>
      <c r="L14" s="24">
        <v>40</v>
      </c>
      <c r="M14" s="66"/>
      <c r="N14" s="24"/>
      <c r="O14" s="66">
        <f t="shared" si="1"/>
        <v>6</v>
      </c>
      <c r="P14" s="21" t="s">
        <v>23</v>
      </c>
      <c r="Q14" s="46"/>
    </row>
    <row r="15" s="4" customFormat="1" ht="24" customHeight="1" spans="1:17">
      <c r="A15" s="21">
        <v>11</v>
      </c>
      <c r="B15" s="21" t="s">
        <v>54</v>
      </c>
      <c r="C15" s="31" t="s">
        <v>55</v>
      </c>
      <c r="D15" s="25" t="s">
        <v>56</v>
      </c>
      <c r="E15" s="27">
        <v>108887</v>
      </c>
      <c r="F15" s="31" t="s">
        <v>20</v>
      </c>
      <c r="G15" s="21">
        <v>4</v>
      </c>
      <c r="H15" s="24">
        <v>2</v>
      </c>
      <c r="I15" s="66">
        <v>6</v>
      </c>
      <c r="J15" s="24">
        <v>35</v>
      </c>
      <c r="K15" s="66">
        <v>6</v>
      </c>
      <c r="L15" s="24">
        <v>45</v>
      </c>
      <c r="M15" s="66"/>
      <c r="N15" s="24"/>
      <c r="O15" s="66">
        <f t="shared" si="1"/>
        <v>16</v>
      </c>
      <c r="P15" s="21" t="s">
        <v>57</v>
      </c>
      <c r="Q15" s="36" t="s">
        <v>21</v>
      </c>
    </row>
    <row r="16" s="5" customFormat="1" ht="26" customHeight="1" spans="1:17">
      <c r="A16" s="21">
        <v>12</v>
      </c>
      <c r="B16" s="21" t="s">
        <v>58</v>
      </c>
      <c r="C16" s="21" t="s">
        <v>59</v>
      </c>
      <c r="D16" s="33" t="s">
        <v>60</v>
      </c>
      <c r="E16" s="30">
        <v>45709</v>
      </c>
      <c r="F16" s="21" t="s">
        <v>20</v>
      </c>
      <c r="G16" s="21">
        <v>1</v>
      </c>
      <c r="H16" s="24"/>
      <c r="I16" s="66">
        <v>6</v>
      </c>
      <c r="J16" s="24">
        <v>30</v>
      </c>
      <c r="K16" s="66"/>
      <c r="L16" s="24"/>
      <c r="M16" s="66"/>
      <c r="N16" s="24"/>
      <c r="O16" s="66">
        <f t="shared" si="1"/>
        <v>7</v>
      </c>
      <c r="P16" s="21" t="s">
        <v>61</v>
      </c>
      <c r="Q16" s="87"/>
    </row>
    <row r="17" s="5" customFormat="1" ht="26" customHeight="1" spans="1:17">
      <c r="A17" s="21">
        <v>13</v>
      </c>
      <c r="B17" s="21" t="s">
        <v>51</v>
      </c>
      <c r="C17" s="34" t="s">
        <v>62</v>
      </c>
      <c r="D17" s="35" t="s">
        <v>63</v>
      </c>
      <c r="E17" s="27">
        <v>19301.16</v>
      </c>
      <c r="F17" s="34" t="s">
        <v>64</v>
      </c>
      <c r="G17" s="21"/>
      <c r="H17" s="24"/>
      <c r="I17" s="66">
        <v>3</v>
      </c>
      <c r="J17" s="24">
        <v>32</v>
      </c>
      <c r="K17" s="66"/>
      <c r="L17" s="24"/>
      <c r="M17" s="66"/>
      <c r="N17" s="24"/>
      <c r="O17" s="66">
        <f t="shared" si="1"/>
        <v>3</v>
      </c>
      <c r="P17" s="21" t="s">
        <v>65</v>
      </c>
      <c r="Q17" s="87"/>
    </row>
    <row r="18" s="5" customFormat="1" ht="27" customHeight="1" spans="1:17">
      <c r="A18" s="21">
        <v>14</v>
      </c>
      <c r="B18" s="21" t="s">
        <v>51</v>
      </c>
      <c r="C18" s="21" t="s">
        <v>66</v>
      </c>
      <c r="D18" s="36" t="s">
        <v>67</v>
      </c>
      <c r="E18" s="30">
        <v>19237.4</v>
      </c>
      <c r="F18" s="21" t="s">
        <v>37</v>
      </c>
      <c r="G18" s="21">
        <v>1</v>
      </c>
      <c r="H18" s="24">
        <v>2</v>
      </c>
      <c r="I18" s="66">
        <v>2</v>
      </c>
      <c r="J18" s="24">
        <v>32</v>
      </c>
      <c r="K18" s="66"/>
      <c r="L18" s="24"/>
      <c r="M18" s="66"/>
      <c r="N18" s="24"/>
      <c r="O18" s="66">
        <f t="shared" si="1"/>
        <v>3</v>
      </c>
      <c r="P18" s="21" t="s">
        <v>68</v>
      </c>
      <c r="Q18" s="87" t="s">
        <v>21</v>
      </c>
    </row>
    <row r="19" s="5" customFormat="1" ht="26" customHeight="1" spans="1:17">
      <c r="A19" s="21">
        <v>15</v>
      </c>
      <c r="B19" s="21" t="s">
        <v>69</v>
      </c>
      <c r="C19" s="31" t="s">
        <v>70</v>
      </c>
      <c r="D19" s="29" t="s">
        <v>71</v>
      </c>
      <c r="E19" s="30">
        <v>244440.69</v>
      </c>
      <c r="F19" s="31" t="s">
        <v>47</v>
      </c>
      <c r="G19" s="21"/>
      <c r="H19" s="24"/>
      <c r="I19" s="66">
        <v>28</v>
      </c>
      <c r="J19" s="24">
        <v>34</v>
      </c>
      <c r="K19" s="66"/>
      <c r="L19" s="24"/>
      <c r="M19" s="66"/>
      <c r="N19" s="24" t="s">
        <v>22</v>
      </c>
      <c r="O19" s="66">
        <f t="shared" si="1"/>
        <v>28</v>
      </c>
      <c r="P19" s="21" t="s">
        <v>72</v>
      </c>
      <c r="Q19" s="21"/>
    </row>
    <row r="20" s="5" customFormat="1" ht="29" customHeight="1" spans="1:17">
      <c r="A20" s="21">
        <v>16</v>
      </c>
      <c r="B20" s="21" t="s">
        <v>69</v>
      </c>
      <c r="C20" s="31" t="s">
        <v>73</v>
      </c>
      <c r="D20" s="29" t="s">
        <v>74</v>
      </c>
      <c r="E20" s="30">
        <v>208945.81</v>
      </c>
      <c r="F20" s="31" t="s">
        <v>47</v>
      </c>
      <c r="G20" s="21"/>
      <c r="H20" s="24"/>
      <c r="I20" s="66">
        <v>28</v>
      </c>
      <c r="J20" s="24" t="s">
        <v>75</v>
      </c>
      <c r="K20" s="66"/>
      <c r="L20" s="24"/>
      <c r="M20" s="66"/>
      <c r="N20" s="24"/>
      <c r="O20" s="66">
        <f>+I20</f>
        <v>28</v>
      </c>
      <c r="P20" s="21" t="s">
        <v>72</v>
      </c>
      <c r="Q20" s="36" t="s">
        <v>21</v>
      </c>
    </row>
    <row r="21" s="4" customFormat="1" ht="33" customHeight="1" spans="1:17">
      <c r="A21" s="21">
        <v>17</v>
      </c>
      <c r="B21" s="21" t="s">
        <v>24</v>
      </c>
      <c r="C21" s="21" t="s">
        <v>76</v>
      </c>
      <c r="D21" s="25" t="s">
        <v>77</v>
      </c>
      <c r="E21" s="27">
        <v>72051</v>
      </c>
      <c r="F21" s="21" t="s">
        <v>78</v>
      </c>
      <c r="G21" s="21"/>
      <c r="H21" s="24"/>
      <c r="I21" s="66">
        <v>18</v>
      </c>
      <c r="J21" s="24" t="s">
        <v>79</v>
      </c>
      <c r="K21" s="66"/>
      <c r="L21" s="24"/>
      <c r="M21" s="66"/>
      <c r="N21" s="24"/>
      <c r="O21" s="66">
        <f t="shared" ref="O21:O27" si="2">+M21+K21+I21+G21</f>
        <v>18</v>
      </c>
      <c r="P21" s="21" t="s">
        <v>80</v>
      </c>
      <c r="Q21" s="21"/>
    </row>
    <row r="22" s="5" customFormat="1" ht="36" customHeight="1" spans="1:17">
      <c r="A22" s="21">
        <v>18</v>
      </c>
      <c r="B22" s="21" t="s">
        <v>24</v>
      </c>
      <c r="C22" s="34" t="s">
        <v>81</v>
      </c>
      <c r="D22" s="36" t="s">
        <v>82</v>
      </c>
      <c r="E22" s="27">
        <v>116712</v>
      </c>
      <c r="F22" s="21" t="s">
        <v>37</v>
      </c>
      <c r="G22" s="21">
        <v>4</v>
      </c>
      <c r="H22" s="24">
        <v>2</v>
      </c>
      <c r="I22" s="66">
        <v>16</v>
      </c>
      <c r="J22" s="24">
        <v>23</v>
      </c>
      <c r="K22" s="66"/>
      <c r="L22" s="24"/>
      <c r="M22" s="66">
        <v>2</v>
      </c>
      <c r="N22" s="24" t="s">
        <v>22</v>
      </c>
      <c r="O22" s="66">
        <f t="shared" si="2"/>
        <v>22</v>
      </c>
      <c r="P22" s="21" t="s">
        <v>83</v>
      </c>
      <c r="Q22" s="88"/>
    </row>
    <row r="23" s="4" customFormat="1" ht="47" customHeight="1" spans="1:17">
      <c r="A23" s="21">
        <v>19</v>
      </c>
      <c r="B23" s="21" t="s">
        <v>69</v>
      </c>
      <c r="C23" s="34" t="s">
        <v>84</v>
      </c>
      <c r="D23" s="29" t="s">
        <v>85</v>
      </c>
      <c r="E23" s="30">
        <v>54392.56</v>
      </c>
      <c r="F23" s="34" t="s">
        <v>86</v>
      </c>
      <c r="G23" s="21"/>
      <c r="H23" s="24"/>
      <c r="I23" s="66">
        <v>4</v>
      </c>
      <c r="J23" s="24">
        <v>32</v>
      </c>
      <c r="K23" s="66"/>
      <c r="L23" s="24"/>
      <c r="M23" s="66">
        <v>4</v>
      </c>
      <c r="N23" s="24" t="s">
        <v>22</v>
      </c>
      <c r="O23" s="66">
        <f t="shared" si="2"/>
        <v>8</v>
      </c>
      <c r="P23" s="21" t="s">
        <v>33</v>
      </c>
      <c r="Q23" s="36"/>
    </row>
    <row r="24" s="3" customFormat="1" ht="44" customHeight="1" spans="1:17">
      <c r="A24" s="21">
        <v>20</v>
      </c>
      <c r="B24" s="21" t="s">
        <v>24</v>
      </c>
      <c r="C24" s="21" t="s">
        <v>87</v>
      </c>
      <c r="D24" s="35" t="s">
        <v>88</v>
      </c>
      <c r="E24" s="27">
        <v>49323</v>
      </c>
      <c r="F24" s="21" t="s">
        <v>37</v>
      </c>
      <c r="G24" s="21">
        <v>3</v>
      </c>
      <c r="H24" s="37" t="s">
        <v>89</v>
      </c>
      <c r="I24" s="66">
        <v>10</v>
      </c>
      <c r="J24" s="37" t="s">
        <v>90</v>
      </c>
      <c r="K24" s="66"/>
      <c r="L24" s="24"/>
      <c r="M24" s="66"/>
      <c r="N24" s="24"/>
      <c r="O24" s="66">
        <f t="shared" si="2"/>
        <v>13</v>
      </c>
      <c r="P24" s="21" t="s">
        <v>30</v>
      </c>
      <c r="Q24" s="21"/>
    </row>
    <row r="25" s="3" customFormat="1" ht="25.5" customHeight="1" spans="1:17">
      <c r="A25" s="21">
        <v>21</v>
      </c>
      <c r="B25" s="21" t="s">
        <v>24</v>
      </c>
      <c r="C25" s="21" t="s">
        <v>91</v>
      </c>
      <c r="D25" s="35" t="s">
        <v>92</v>
      </c>
      <c r="E25" s="27">
        <v>115542</v>
      </c>
      <c r="F25" s="21" t="s">
        <v>37</v>
      </c>
      <c r="G25" s="21">
        <v>2</v>
      </c>
      <c r="H25" s="37" t="s">
        <v>93</v>
      </c>
      <c r="I25" s="66">
        <v>32</v>
      </c>
      <c r="J25" s="24" t="s">
        <v>94</v>
      </c>
      <c r="K25" s="66"/>
      <c r="L25" s="24" t="s">
        <v>21</v>
      </c>
      <c r="M25" s="66"/>
      <c r="N25" s="24"/>
      <c r="O25" s="66">
        <f t="shared" si="2"/>
        <v>34</v>
      </c>
      <c r="P25" s="21" t="s">
        <v>30</v>
      </c>
      <c r="Q25" s="21"/>
    </row>
    <row r="26" s="3" customFormat="1" ht="25.5" customHeight="1" spans="1:17">
      <c r="A26" s="21">
        <v>22</v>
      </c>
      <c r="B26" s="21" t="s">
        <v>24</v>
      </c>
      <c r="C26" s="21" t="s">
        <v>95</v>
      </c>
      <c r="D26" s="29" t="s">
        <v>96</v>
      </c>
      <c r="E26" s="30">
        <v>93093</v>
      </c>
      <c r="F26" s="21" t="s">
        <v>37</v>
      </c>
      <c r="G26" s="21"/>
      <c r="H26" s="24"/>
      <c r="I26" s="66">
        <v>22</v>
      </c>
      <c r="J26" s="24" t="s">
        <v>97</v>
      </c>
      <c r="K26" s="66"/>
      <c r="L26" s="24"/>
      <c r="M26" s="66"/>
      <c r="N26" s="24"/>
      <c r="O26" s="66">
        <f t="shared" si="2"/>
        <v>22</v>
      </c>
      <c r="P26" s="21" t="s">
        <v>30</v>
      </c>
      <c r="Q26" s="21"/>
    </row>
    <row r="27" s="4" customFormat="1" ht="30" customHeight="1" spans="1:17">
      <c r="A27" s="21">
        <v>23</v>
      </c>
      <c r="B27" s="21" t="s">
        <v>40</v>
      </c>
      <c r="C27" s="21" t="s">
        <v>98</v>
      </c>
      <c r="D27" s="29" t="s">
        <v>99</v>
      </c>
      <c r="E27" s="30">
        <v>91929</v>
      </c>
      <c r="F27" s="21" t="s">
        <v>20</v>
      </c>
      <c r="G27" s="21">
        <v>4</v>
      </c>
      <c r="H27" s="24">
        <v>2</v>
      </c>
      <c r="I27" s="67" t="s">
        <v>21</v>
      </c>
      <c r="J27" s="68" t="s">
        <v>22</v>
      </c>
      <c r="K27" s="66">
        <v>16</v>
      </c>
      <c r="L27" s="24" t="s">
        <v>100</v>
      </c>
      <c r="M27" s="66" t="s">
        <v>22</v>
      </c>
      <c r="N27" s="24" t="s">
        <v>22</v>
      </c>
      <c r="O27" s="66">
        <v>20</v>
      </c>
      <c r="P27" s="21" t="s">
        <v>101</v>
      </c>
      <c r="Q27" s="88"/>
    </row>
    <row r="28" s="5" customFormat="1" ht="42" customHeight="1" spans="1:17">
      <c r="A28" s="21">
        <v>24</v>
      </c>
      <c r="B28" s="21" t="s">
        <v>69</v>
      </c>
      <c r="C28" s="21" t="s">
        <v>102</v>
      </c>
      <c r="D28" s="29" t="s">
        <v>103</v>
      </c>
      <c r="E28" s="30">
        <v>285413</v>
      </c>
      <c r="F28" s="21" t="s">
        <v>86</v>
      </c>
      <c r="G28" s="21"/>
      <c r="H28" s="24"/>
      <c r="I28" s="66">
        <v>22</v>
      </c>
      <c r="J28" s="24">
        <v>32</v>
      </c>
      <c r="K28" s="66" t="s">
        <v>21</v>
      </c>
      <c r="L28" s="24" t="s">
        <v>21</v>
      </c>
      <c r="M28" s="66" t="s">
        <v>21</v>
      </c>
      <c r="N28" s="24" t="s">
        <v>21</v>
      </c>
      <c r="O28" s="66">
        <f>+I28</f>
        <v>22</v>
      </c>
      <c r="P28" s="21" t="s">
        <v>104</v>
      </c>
      <c r="Q28" s="36"/>
    </row>
    <row r="29" s="6" customFormat="1" ht="42" customHeight="1" spans="1:17">
      <c r="A29" s="31">
        <v>25</v>
      </c>
      <c r="B29" s="31" t="s">
        <v>54</v>
      </c>
      <c r="C29" s="31" t="s">
        <v>105</v>
      </c>
      <c r="D29" s="29" t="s">
        <v>106</v>
      </c>
      <c r="E29" s="30">
        <v>18863</v>
      </c>
      <c r="F29" s="31" t="s">
        <v>20</v>
      </c>
      <c r="G29" s="31"/>
      <c r="H29" s="38"/>
      <c r="I29" s="69">
        <v>2</v>
      </c>
      <c r="J29" s="38">
        <v>32</v>
      </c>
      <c r="K29" s="69"/>
      <c r="L29" s="38"/>
      <c r="M29" s="69"/>
      <c r="N29" s="38"/>
      <c r="O29" s="69">
        <v>2</v>
      </c>
      <c r="P29" s="31" t="s">
        <v>107</v>
      </c>
      <c r="Q29" s="33"/>
    </row>
    <row r="30" s="5" customFormat="1" ht="36" customHeight="1" spans="1:17">
      <c r="A30" s="21">
        <v>26</v>
      </c>
      <c r="B30" s="21" t="s">
        <v>58</v>
      </c>
      <c r="C30" s="34" t="s">
        <v>108</v>
      </c>
      <c r="D30" s="29" t="s">
        <v>109</v>
      </c>
      <c r="E30" s="30">
        <v>77835</v>
      </c>
      <c r="F30" s="34" t="s">
        <v>20</v>
      </c>
      <c r="G30" s="21" t="s">
        <v>21</v>
      </c>
      <c r="H30" s="24"/>
      <c r="I30" s="66"/>
      <c r="J30" s="24"/>
      <c r="K30" s="66">
        <v>2</v>
      </c>
      <c r="L30" s="70">
        <v>43</v>
      </c>
      <c r="M30" s="66" t="s">
        <v>21</v>
      </c>
      <c r="N30" s="24"/>
      <c r="O30" s="66">
        <f>+K30</f>
        <v>2</v>
      </c>
      <c r="P30" s="21" t="s">
        <v>110</v>
      </c>
      <c r="Q30" s="88" t="s">
        <v>21</v>
      </c>
    </row>
    <row r="31" s="5" customFormat="1" ht="26" customHeight="1" spans="1:17">
      <c r="A31" s="21">
        <v>27</v>
      </c>
      <c r="B31" s="21" t="s">
        <v>27</v>
      </c>
      <c r="C31" s="34" t="s">
        <v>111</v>
      </c>
      <c r="D31" s="29" t="s">
        <v>112</v>
      </c>
      <c r="E31" s="30">
        <v>229496</v>
      </c>
      <c r="F31" s="34" t="s">
        <v>78</v>
      </c>
      <c r="G31" s="21"/>
      <c r="H31" s="24"/>
      <c r="I31" s="66">
        <v>27</v>
      </c>
      <c r="J31" s="24">
        <v>22</v>
      </c>
      <c r="K31" s="66"/>
      <c r="L31" s="70"/>
      <c r="M31" s="66"/>
      <c r="N31" s="24"/>
      <c r="O31" s="66">
        <f>+M31+K31+I31+G31</f>
        <v>27</v>
      </c>
      <c r="P31" s="21" t="s">
        <v>113</v>
      </c>
      <c r="Q31" s="36"/>
    </row>
    <row r="32" s="5" customFormat="1" ht="40" customHeight="1" spans="1:17">
      <c r="A32" s="21">
        <v>28</v>
      </c>
      <c r="B32" s="21" t="s">
        <v>69</v>
      </c>
      <c r="C32" s="34" t="s">
        <v>114</v>
      </c>
      <c r="D32" s="29" t="s">
        <v>115</v>
      </c>
      <c r="E32" s="30">
        <v>482282</v>
      </c>
      <c r="F32" s="34" t="s">
        <v>47</v>
      </c>
      <c r="G32" s="21"/>
      <c r="H32" s="24"/>
      <c r="I32" s="66"/>
      <c r="J32" s="24"/>
      <c r="K32" s="66">
        <v>41</v>
      </c>
      <c r="L32" s="70" t="s">
        <v>116</v>
      </c>
      <c r="M32" s="66"/>
      <c r="N32" s="24"/>
      <c r="O32" s="66">
        <f>+M32+K32+I32+G32</f>
        <v>41</v>
      </c>
      <c r="P32" s="21" t="s">
        <v>117</v>
      </c>
      <c r="Q32" s="88" t="s">
        <v>21</v>
      </c>
    </row>
    <row r="33" s="7" customFormat="1" ht="20" customHeight="1" spans="1:17">
      <c r="A33" s="39" t="s">
        <v>118</v>
      </c>
      <c r="B33" s="40"/>
      <c r="C33" s="41" t="s">
        <v>119</v>
      </c>
      <c r="D33" s="41"/>
      <c r="E33" s="41">
        <f>SUM(E5:E32)</f>
        <v>3378914.5</v>
      </c>
      <c r="F33" s="41"/>
      <c r="G33" s="41">
        <f>SUM(G5:G32)</f>
        <v>52</v>
      </c>
      <c r="H33" s="42"/>
      <c r="I33" s="40">
        <f>SUM(I5:I32)</f>
        <v>280</v>
      </c>
      <c r="J33" s="42"/>
      <c r="K33" s="40">
        <f>SUM(K5:K32)</f>
        <v>111</v>
      </c>
      <c r="L33" s="42"/>
      <c r="M33" s="40">
        <f>SUM(M5:M32)</f>
        <v>16</v>
      </c>
      <c r="N33" s="42" t="s">
        <v>21</v>
      </c>
      <c r="O33" s="71">
        <f>SUM(O5:O32)</f>
        <v>459</v>
      </c>
      <c r="P33" s="41"/>
      <c r="Q33" s="41"/>
    </row>
    <row r="34" s="7" customFormat="1" ht="26.25" customHeight="1" spans="1:17">
      <c r="A34" s="43" t="s">
        <v>120</v>
      </c>
      <c r="B34" s="44"/>
      <c r="C34" s="44"/>
      <c r="D34" s="44"/>
      <c r="E34" s="44"/>
      <c r="F34" s="44"/>
      <c r="G34" s="44"/>
      <c r="H34" s="44"/>
      <c r="I34" s="44"/>
      <c r="J34" s="44"/>
      <c r="K34" s="44"/>
      <c r="L34" s="44"/>
      <c r="M34" s="44"/>
      <c r="N34" s="44"/>
      <c r="O34" s="44"/>
      <c r="P34" s="44"/>
      <c r="Q34" s="89"/>
    </row>
    <row r="35" s="7" customFormat="1" ht="57" customHeight="1" spans="1:17">
      <c r="A35" s="41" t="s">
        <v>2</v>
      </c>
      <c r="B35" s="41" t="s">
        <v>3</v>
      </c>
      <c r="C35" s="41" t="s">
        <v>4</v>
      </c>
      <c r="D35" s="39" t="s">
        <v>5</v>
      </c>
      <c r="E35" s="40"/>
      <c r="F35" s="45" t="s">
        <v>121</v>
      </c>
      <c r="G35" s="45" t="s">
        <v>122</v>
      </c>
      <c r="H35" s="46" t="s">
        <v>123</v>
      </c>
      <c r="I35" s="45" t="s">
        <v>124</v>
      </c>
      <c r="J35" s="45" t="s">
        <v>125</v>
      </c>
      <c r="K35" s="45"/>
      <c r="L35" s="45"/>
      <c r="M35" s="45"/>
      <c r="N35" s="41" t="s">
        <v>14</v>
      </c>
      <c r="O35" s="41"/>
      <c r="P35" s="41"/>
      <c r="Q35" s="41"/>
    </row>
    <row r="36" s="3" customFormat="1" ht="36" customHeight="1" spans="1:17">
      <c r="A36" s="21">
        <v>29</v>
      </c>
      <c r="B36" s="21" t="s">
        <v>69</v>
      </c>
      <c r="C36" s="31" t="s">
        <v>70</v>
      </c>
      <c r="D36" s="47" t="s">
        <v>71</v>
      </c>
      <c r="E36" s="48"/>
      <c r="F36" s="31" t="s">
        <v>47</v>
      </c>
      <c r="G36" s="27">
        <v>5</v>
      </c>
      <c r="H36" s="27">
        <v>6</v>
      </c>
      <c r="I36" s="27">
        <v>11</v>
      </c>
      <c r="J36" s="72" t="s">
        <v>126</v>
      </c>
      <c r="K36" s="73"/>
      <c r="L36" s="73"/>
      <c r="M36" s="74"/>
      <c r="N36" s="36" t="s">
        <v>127</v>
      </c>
      <c r="O36" s="36"/>
      <c r="P36" s="36"/>
      <c r="Q36" s="36"/>
    </row>
    <row r="37" s="3" customFormat="1" ht="33" customHeight="1" spans="1:17">
      <c r="A37" s="21">
        <v>30</v>
      </c>
      <c r="B37" s="21" t="s">
        <v>58</v>
      </c>
      <c r="C37" s="49" t="s">
        <v>128</v>
      </c>
      <c r="D37" s="47" t="s">
        <v>129</v>
      </c>
      <c r="E37" s="48"/>
      <c r="F37" s="49" t="s">
        <v>130</v>
      </c>
      <c r="G37" s="50">
        <v>1</v>
      </c>
      <c r="H37" s="50">
        <v>2</v>
      </c>
      <c r="I37" s="50">
        <v>3</v>
      </c>
      <c r="J37" s="72" t="s">
        <v>126</v>
      </c>
      <c r="K37" s="73"/>
      <c r="L37" s="73"/>
      <c r="M37" s="74"/>
      <c r="N37" s="72"/>
      <c r="O37" s="73"/>
      <c r="P37" s="73"/>
      <c r="Q37" s="74"/>
    </row>
    <row r="38" s="3" customFormat="1" ht="32" customHeight="1" spans="1:17">
      <c r="A38" s="21">
        <v>31</v>
      </c>
      <c r="B38" s="21" t="s">
        <v>24</v>
      </c>
      <c r="C38" s="51" t="s">
        <v>81</v>
      </c>
      <c r="D38" s="47" t="s">
        <v>82</v>
      </c>
      <c r="E38" s="48"/>
      <c r="F38" s="21" t="s">
        <v>37</v>
      </c>
      <c r="G38" s="27">
        <v>2</v>
      </c>
      <c r="H38" s="27">
        <v>2</v>
      </c>
      <c r="I38" s="27">
        <v>4</v>
      </c>
      <c r="J38" s="27" t="s">
        <v>131</v>
      </c>
      <c r="K38" s="27"/>
      <c r="L38" s="27"/>
      <c r="M38" s="27"/>
      <c r="N38" s="36"/>
      <c r="O38" s="36"/>
      <c r="P38" s="36"/>
      <c r="Q38" s="36"/>
    </row>
    <row r="39" s="3" customFormat="1" ht="27" customHeight="1" spans="1:17">
      <c r="A39" s="21">
        <v>32</v>
      </c>
      <c r="B39" s="21" t="s">
        <v>40</v>
      </c>
      <c r="C39" s="21" t="s">
        <v>41</v>
      </c>
      <c r="D39" s="47" t="s">
        <v>42</v>
      </c>
      <c r="E39" s="48"/>
      <c r="F39" s="21" t="s">
        <v>20</v>
      </c>
      <c r="G39" s="27">
        <v>1</v>
      </c>
      <c r="H39" s="27">
        <v>2</v>
      </c>
      <c r="I39" s="27">
        <v>3</v>
      </c>
      <c r="J39" s="27" t="s">
        <v>43</v>
      </c>
      <c r="K39" s="27"/>
      <c r="L39" s="27"/>
      <c r="M39" s="27"/>
      <c r="N39" s="36" t="s">
        <v>132</v>
      </c>
      <c r="O39" s="36"/>
      <c r="P39" s="36"/>
      <c r="Q39" s="36"/>
    </row>
    <row r="40" s="3" customFormat="1" ht="29" customHeight="1" spans="1:17">
      <c r="A40" s="21">
        <v>33</v>
      </c>
      <c r="B40" s="21" t="s">
        <v>69</v>
      </c>
      <c r="C40" s="51" t="s">
        <v>84</v>
      </c>
      <c r="D40" s="47" t="s">
        <v>85</v>
      </c>
      <c r="E40" s="48"/>
      <c r="F40" s="51" t="s">
        <v>86</v>
      </c>
      <c r="G40" s="27">
        <v>4</v>
      </c>
      <c r="H40" s="27">
        <v>4</v>
      </c>
      <c r="I40" s="27">
        <v>8</v>
      </c>
      <c r="J40" s="27" t="s">
        <v>133</v>
      </c>
      <c r="K40" s="27"/>
      <c r="L40" s="27"/>
      <c r="M40" s="27"/>
      <c r="N40" s="36" t="s">
        <v>134</v>
      </c>
      <c r="O40" s="36"/>
      <c r="P40" s="36"/>
      <c r="Q40" s="36"/>
    </row>
    <row r="41" s="3" customFormat="1" ht="33" customHeight="1" spans="1:17">
      <c r="A41" s="21">
        <v>34</v>
      </c>
      <c r="B41" s="21" t="s">
        <v>58</v>
      </c>
      <c r="C41" s="21" t="s">
        <v>59</v>
      </c>
      <c r="D41" s="47" t="s">
        <v>60</v>
      </c>
      <c r="E41" s="48"/>
      <c r="F41" s="21" t="s">
        <v>20</v>
      </c>
      <c r="G41" s="27">
        <v>1</v>
      </c>
      <c r="H41" s="27"/>
      <c r="I41" s="27">
        <v>1</v>
      </c>
      <c r="J41" s="21" t="s">
        <v>61</v>
      </c>
      <c r="K41" s="21"/>
      <c r="L41" s="21"/>
      <c r="M41" s="21"/>
      <c r="N41" s="50"/>
      <c r="O41" s="50"/>
      <c r="P41" s="50"/>
      <c r="Q41" s="50"/>
    </row>
    <row r="42" s="3" customFormat="1" ht="26" customHeight="1" spans="1:17">
      <c r="A42" s="52" t="s">
        <v>135</v>
      </c>
      <c r="B42" s="53"/>
      <c r="C42" s="39" t="s">
        <v>136</v>
      </c>
      <c r="D42" s="54"/>
      <c r="E42" s="54"/>
      <c r="F42" s="40"/>
      <c r="G42" s="45">
        <f>SUM(G36:G41)</f>
        <v>14</v>
      </c>
      <c r="H42" s="45">
        <f>+H40+H39+H38+H37+H36</f>
        <v>16</v>
      </c>
      <c r="I42" s="75">
        <f>SUM(I36:I41)</f>
        <v>30</v>
      </c>
      <c r="J42" s="76"/>
      <c r="K42" s="77"/>
      <c r="L42" s="77"/>
      <c r="M42" s="66"/>
      <c r="N42" s="72"/>
      <c r="O42" s="73"/>
      <c r="P42" s="73"/>
      <c r="Q42" s="74"/>
    </row>
    <row r="43" s="7" customFormat="1" ht="25" customHeight="1" spans="1:17">
      <c r="A43" s="43" t="s">
        <v>137</v>
      </c>
      <c r="B43" s="44"/>
      <c r="C43" s="44"/>
      <c r="D43" s="44"/>
      <c r="E43" s="44"/>
      <c r="F43" s="44"/>
      <c r="G43" s="44"/>
      <c r="H43" s="44"/>
      <c r="I43" s="44"/>
      <c r="J43" s="44"/>
      <c r="K43" s="44"/>
      <c r="L43" s="44"/>
      <c r="M43" s="44"/>
      <c r="N43" s="44"/>
      <c r="O43" s="44"/>
      <c r="P43" s="44"/>
      <c r="Q43" s="89"/>
    </row>
    <row r="44" s="7" customFormat="1" ht="32" customHeight="1" spans="1:17">
      <c r="A44" s="55" t="s">
        <v>2</v>
      </c>
      <c r="B44" s="56" t="s">
        <v>3</v>
      </c>
      <c r="C44" s="56" t="s">
        <v>138</v>
      </c>
      <c r="D44" s="56" t="s">
        <v>5</v>
      </c>
      <c r="E44" s="56" t="s">
        <v>139</v>
      </c>
      <c r="F44" s="57" t="s">
        <v>140</v>
      </c>
      <c r="G44" s="15" t="s">
        <v>8</v>
      </c>
      <c r="H44" s="13"/>
      <c r="I44" s="78" t="s">
        <v>141</v>
      </c>
      <c r="J44" s="79"/>
      <c r="K44" s="79"/>
      <c r="L44" s="80"/>
      <c r="M44" s="78" t="s">
        <v>14</v>
      </c>
      <c r="N44" s="79"/>
      <c r="O44" s="79"/>
      <c r="P44" s="79"/>
      <c r="Q44" s="80"/>
    </row>
    <row r="45" s="7" customFormat="1" ht="30" customHeight="1" spans="1:17">
      <c r="A45" s="58"/>
      <c r="B45" s="58"/>
      <c r="C45" s="59"/>
      <c r="D45" s="59"/>
      <c r="E45" s="59"/>
      <c r="F45" s="60"/>
      <c r="G45" s="15" t="s">
        <v>15</v>
      </c>
      <c r="H45" s="15" t="s">
        <v>16</v>
      </c>
      <c r="I45" s="81"/>
      <c r="J45" s="82"/>
      <c r="K45" s="82"/>
      <c r="L45" s="83"/>
      <c r="M45" s="81"/>
      <c r="N45" s="82"/>
      <c r="O45" s="82"/>
      <c r="P45" s="82"/>
      <c r="Q45" s="83"/>
    </row>
    <row r="46" s="7" customFormat="1" ht="35" customHeight="1" spans="1:17">
      <c r="A46" s="49">
        <v>35</v>
      </c>
      <c r="B46" s="49" t="s">
        <v>51</v>
      </c>
      <c r="C46" s="50" t="s">
        <v>142</v>
      </c>
      <c r="D46" s="29" t="s">
        <v>143</v>
      </c>
      <c r="E46" s="50">
        <v>5564.68</v>
      </c>
      <c r="F46" s="50" t="s">
        <v>144</v>
      </c>
      <c r="G46" s="61">
        <v>1</v>
      </c>
      <c r="H46" s="21">
        <v>5</v>
      </c>
      <c r="I46" s="49" t="s">
        <v>145</v>
      </c>
      <c r="J46" s="49"/>
      <c r="K46" s="49"/>
      <c r="L46" s="49"/>
      <c r="M46" s="41"/>
      <c r="N46" s="41"/>
      <c r="O46" s="41"/>
      <c r="P46" s="41"/>
      <c r="Q46" s="41"/>
    </row>
    <row r="47" s="7" customFormat="1" ht="26" customHeight="1" spans="1:17">
      <c r="A47" s="62" t="s">
        <v>146</v>
      </c>
      <c r="B47" s="62"/>
      <c r="C47" s="63" t="s">
        <v>147</v>
      </c>
      <c r="D47" s="63"/>
      <c r="E47" s="63"/>
      <c r="F47" s="63"/>
      <c r="G47" s="63"/>
      <c r="H47" s="63"/>
      <c r="I47" s="84">
        <f>+I42+G46+O33</f>
        <v>490</v>
      </c>
      <c r="J47" s="85"/>
      <c r="K47" s="85"/>
      <c r="L47" s="86"/>
      <c r="M47" s="84"/>
      <c r="N47" s="85"/>
      <c r="O47" s="85"/>
      <c r="P47" s="85"/>
      <c r="Q47" s="86"/>
    </row>
    <row r="52" spans="12:12">
      <c r="L52" s="8" t="s">
        <v>21</v>
      </c>
    </row>
  </sheetData>
  <mergeCells count="57">
    <mergeCell ref="A1:Q1"/>
    <mergeCell ref="A2:Q2"/>
    <mergeCell ref="G3:H3"/>
    <mergeCell ref="I3:J3"/>
    <mergeCell ref="K3:L3"/>
    <mergeCell ref="M3:N3"/>
    <mergeCell ref="A33:B33"/>
    <mergeCell ref="A34:Q34"/>
    <mergeCell ref="D35:E35"/>
    <mergeCell ref="J35:M35"/>
    <mergeCell ref="N35:Q35"/>
    <mergeCell ref="D36:E36"/>
    <mergeCell ref="J36:M36"/>
    <mergeCell ref="N36:Q36"/>
    <mergeCell ref="D37:E37"/>
    <mergeCell ref="J37:M37"/>
    <mergeCell ref="N37:Q37"/>
    <mergeCell ref="D38:E38"/>
    <mergeCell ref="J38:M38"/>
    <mergeCell ref="N38:Q38"/>
    <mergeCell ref="D39:E39"/>
    <mergeCell ref="J39:M39"/>
    <mergeCell ref="N39:Q39"/>
    <mergeCell ref="D40:E40"/>
    <mergeCell ref="J40:M40"/>
    <mergeCell ref="N40:Q40"/>
    <mergeCell ref="D41:E41"/>
    <mergeCell ref="J41:M41"/>
    <mergeCell ref="N41:Q41"/>
    <mergeCell ref="A42:B42"/>
    <mergeCell ref="C42:F42"/>
    <mergeCell ref="J42:M42"/>
    <mergeCell ref="N42:Q42"/>
    <mergeCell ref="A43:Q43"/>
    <mergeCell ref="G44:H44"/>
    <mergeCell ref="I46:L46"/>
    <mergeCell ref="M46:Q46"/>
    <mergeCell ref="C47:H47"/>
    <mergeCell ref="I47:L47"/>
    <mergeCell ref="M47:Q47"/>
    <mergeCell ref="A3:A4"/>
    <mergeCell ref="A44:A45"/>
    <mergeCell ref="B3:B4"/>
    <mergeCell ref="B44:B45"/>
    <mergeCell ref="C3:C4"/>
    <mergeCell ref="C44:C45"/>
    <mergeCell ref="D3:D4"/>
    <mergeCell ref="D44:D45"/>
    <mergeCell ref="E3:E4"/>
    <mergeCell ref="E44:E45"/>
    <mergeCell ref="F3:F4"/>
    <mergeCell ref="F44:F45"/>
    <mergeCell ref="O3:O4"/>
    <mergeCell ref="P3:P4"/>
    <mergeCell ref="Q3:Q4"/>
    <mergeCell ref="I44:L45"/>
    <mergeCell ref="M44:Q45"/>
  </mergeCells>
  <printOptions horizontalCentered="1"/>
  <pageMargins left="0.393055555555556" right="0.393055555555556" top="0.393055555555556" bottom="0.393055555555556" header="0.5" footer="0.5"/>
  <pageSetup paperSize="8"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vt:i4>
      </vt:variant>
    </vt:vector>
  </HeadingPairs>
  <TitlesOfParts>
    <vt:vector size="1" baseType="lpstr">
      <vt:lpstr>汇总表 (最终表格)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梁婷</cp:lastModifiedBy>
  <dcterms:created xsi:type="dcterms:W3CDTF">2024-03-06T11:22:00Z</dcterms:created>
  <dcterms:modified xsi:type="dcterms:W3CDTF">2024-04-22T01:21:14Z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48B99F3EA9C24095A8DCEFF289E4B8BB</vt:lpwstr>
  </property>
  <property fmtid="{D5CDD505-2E9C-101B-9397-08002B2CF9AE}" pid="3" name="KSOProductBuildVer">
    <vt:lpwstr>2052-11.8.2.12085</vt:lpwstr>
  </property>
</Properties>
</file>